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https://afianzaonline.sharepoint.com/sites/LeasingconSubsidio/Documentos compartidos/LICITACION 2024/"/>
    </mc:Choice>
  </mc:AlternateContent>
  <xr:revisionPtr revIDLastSave="0" documentId="8_{6C3E1FB7-6BA3-4D80-BB3A-01C023859D23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Preguntas y respuestas" sheetId="1" r:id="rId1"/>
    <sheet name="Distribucion por Comuna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10" i="2" l="1"/>
  <c r="C110" i="2"/>
  <c r="C4" i="2"/>
  <c r="C102" i="2"/>
  <c r="C53" i="2"/>
  <c r="C58" i="2"/>
  <c r="C88" i="2"/>
  <c r="C29" i="2"/>
  <c r="C23" i="2"/>
  <c r="C105" i="2"/>
  <c r="C32" i="2"/>
  <c r="C50" i="2"/>
  <c r="C97" i="2"/>
  <c r="C28" i="2"/>
  <c r="C16" i="2"/>
  <c r="C86" i="2"/>
  <c r="C13" i="2"/>
  <c r="C59" i="2"/>
  <c r="C56" i="2"/>
  <c r="C49" i="2"/>
  <c r="C79" i="2"/>
  <c r="C26" i="2"/>
  <c r="C40" i="2"/>
  <c r="C8" i="2"/>
  <c r="C89" i="2"/>
  <c r="C67" i="2"/>
  <c r="C47" i="2"/>
  <c r="C35" i="2"/>
  <c r="C106" i="2"/>
  <c r="C41" i="2"/>
  <c r="C69" i="2"/>
  <c r="C100" i="2"/>
  <c r="C90" i="2"/>
  <c r="C82" i="2"/>
  <c r="C14" i="2"/>
  <c r="C52" i="2"/>
  <c r="C45" i="2"/>
  <c r="C57" i="2"/>
  <c r="C81" i="2"/>
  <c r="C109" i="2"/>
  <c r="C78" i="2"/>
  <c r="C19" i="2"/>
  <c r="C27" i="2"/>
  <c r="C93" i="2"/>
  <c r="C21" i="2"/>
  <c r="C11" i="2"/>
  <c r="C80" i="2"/>
  <c r="C44" i="2"/>
  <c r="C92" i="2"/>
  <c r="C84" i="2"/>
  <c r="C33" i="2"/>
  <c r="C91" i="2"/>
  <c r="C75" i="2"/>
  <c r="C99" i="2"/>
  <c r="C36" i="2"/>
  <c r="C22" i="2"/>
  <c r="C107" i="2"/>
  <c r="C51" i="2"/>
  <c r="C61" i="2"/>
  <c r="C43" i="2"/>
  <c r="C94" i="2"/>
  <c r="C103" i="2"/>
  <c r="C76" i="2"/>
  <c r="C60" i="2"/>
  <c r="C46" i="2"/>
  <c r="C54" i="2"/>
  <c r="C39" i="2"/>
  <c r="C9" i="2"/>
  <c r="C30" i="2"/>
  <c r="C83" i="2"/>
  <c r="C101" i="2"/>
  <c r="C70" i="2"/>
  <c r="C18" i="2"/>
  <c r="C72" i="2"/>
  <c r="C73" i="2"/>
  <c r="C66" i="2"/>
  <c r="C6" i="2"/>
  <c r="C87" i="2"/>
  <c r="C10" i="2"/>
  <c r="C98" i="2"/>
  <c r="C31" i="2"/>
  <c r="C37" i="2"/>
  <c r="C34" i="2"/>
  <c r="C42" i="2"/>
  <c r="C74" i="2"/>
  <c r="C71" i="2"/>
  <c r="C24" i="2"/>
  <c r="C12" i="2"/>
  <c r="C64" i="2"/>
  <c r="C7" i="2"/>
  <c r="C38" i="2"/>
  <c r="C63" i="2"/>
  <c r="C85" i="2"/>
  <c r="C65" i="2"/>
  <c r="C68" i="2"/>
  <c r="C104" i="2"/>
  <c r="C20" i="2"/>
  <c r="C17" i="2"/>
  <c r="C77" i="2"/>
  <c r="C96" i="2"/>
  <c r="C5" i="2"/>
  <c r="C62" i="2"/>
  <c r="C108" i="2"/>
  <c r="C95" i="2"/>
  <c r="C15" i="2"/>
  <c r="C25" i="2"/>
  <c r="C55" i="2"/>
  <c r="C48" i="2"/>
</calcChain>
</file>

<file path=xl/sharedStrings.xml><?xml version="1.0" encoding="utf-8"?>
<sst xmlns="http://schemas.openxmlformats.org/spreadsheetml/2006/main" count="136" uniqueCount="134">
  <si>
    <t xml:space="preserve">En que regiones/ciudades del país pretenden operar como entidad financiera </t>
  </si>
  <si>
    <t xml:space="preserve">Al terminar el plazo de la licitación, la compañía seguirá percibiendo la prima mensual y riesgo asociado al stock alcanzado en ese plazo? </t>
  </si>
  <si>
    <t>De acuerdo con las proyecciones señaladas en Anexo_Incendio página 4, nos podrían incluir una distribución geográfica ( a nivel región ) de la proyección</t>
  </si>
  <si>
    <t xml:space="preserve">¿Informarán el material de construcción de cada una de las viviendas? </t>
  </si>
  <si>
    <t xml:space="preserve">¿Las bajas se informarán mensualmente? </t>
  </si>
  <si>
    <t xml:space="preserve">¿Quién se encargará de los principales canales de atención al cliente: Austral Leasing Habitacional S.A. o Chubb? Esta pregunta se extiende más allá de las solicitudes relacionadas con siniestros, como por ejemplo, la información sobre la póliza. </t>
  </si>
  <si>
    <t xml:space="preserve">¿Hay algún requisito específico relacionado con el servicio al cliente que debamos considerar? </t>
  </si>
  <si>
    <t xml:space="preserve">¿Austral Leasing Habitacional S.A. tiene un Programa de Voz del Cliente implementado? </t>
  </si>
  <si>
    <t xml:space="preserve">¿Austral Leasing Habitacional S.A. mide la satisfacción en el proceso de contratación? Si es así, ¿cuáles son los principales indicadores que utilizan, como por ejemplo el NPS? </t>
  </si>
  <si>
    <t xml:space="preserve">¿Austral Leasing Habitacional S.A. permitirá a la compañía de seguros que gane la licitación medir la experiencia de contratación para asegurarse de que el cliente reciba un trato justo? </t>
  </si>
  <si>
    <t>¿Cuántas solicitudes de asegurados recibe mensualmente Austral Leasing Habitacional S.A. relacionadas con el producto objeto de la licitación?</t>
  </si>
  <si>
    <t>Preguntas</t>
  </si>
  <si>
    <t>Respuesta</t>
  </si>
  <si>
    <t>Correlativo</t>
  </si>
  <si>
    <t>No, se debe licitar nuevamente</t>
  </si>
  <si>
    <t>Si</t>
  </si>
  <si>
    <t>Sera responsabilidad de Austral Leasing Habitacional</t>
  </si>
  <si>
    <t>No existe ningun requisito adicional</t>
  </si>
  <si>
    <t>No</t>
  </si>
  <si>
    <t>Por lo pronto no se mide la satisfacción en el proceso de contratación</t>
  </si>
  <si>
    <t>En promedio 86 operaciones mensuales</t>
  </si>
  <si>
    <t>En todas las regiones del pais</t>
  </si>
  <si>
    <t>Se adjunta proyeccion por region</t>
  </si>
  <si>
    <t>Distribución de Propiedades por Comuna consolidado</t>
  </si>
  <si>
    <t>Comuna</t>
  </si>
  <si>
    <t xml:space="preserve"> Número de Operaciones </t>
  </si>
  <si>
    <t>Monto Asegurado UF</t>
  </si>
  <si>
    <t>ANTOFAGASTA</t>
  </si>
  <si>
    <t>ARAUCO</t>
  </si>
  <si>
    <t>BUIN</t>
  </si>
  <si>
    <t>BULNES</t>
  </si>
  <si>
    <t>CARTAGENA</t>
  </si>
  <si>
    <t>CAUQUENES</t>
  </si>
  <si>
    <t>CERRILLOS</t>
  </si>
  <si>
    <t>CERRO NAVIA</t>
  </si>
  <si>
    <t>CHIGUAYANTE</t>
  </si>
  <si>
    <t>CHILLAN</t>
  </si>
  <si>
    <t>CHILLAN VIEJO</t>
  </si>
  <si>
    <t>COLBUN</t>
  </si>
  <si>
    <t>COLINA</t>
  </si>
  <si>
    <t>COLTAUCO</t>
  </si>
  <si>
    <t>CONCEPCION</t>
  </si>
  <si>
    <t>CONCHALI</t>
  </si>
  <si>
    <t>CONSTITUCION</t>
  </si>
  <si>
    <t>COPIAPO</t>
  </si>
  <si>
    <t>COQUIMBO</t>
  </si>
  <si>
    <t>CORONEL</t>
  </si>
  <si>
    <t>CURACAVI</t>
  </si>
  <si>
    <t>CURICO</t>
  </si>
  <si>
    <t>EL BOSQUE</t>
  </si>
  <si>
    <t>EL MONTE</t>
  </si>
  <si>
    <t>ESTACION CENTRAL</t>
  </si>
  <si>
    <t>FRUTILLAR</t>
  </si>
  <si>
    <t>GRANEROS</t>
  </si>
  <si>
    <t>HIJUELAS</t>
  </si>
  <si>
    <t>HUALPEN</t>
  </si>
  <si>
    <t>HUECHURABA</t>
  </si>
  <si>
    <t>INDEPENDENCIA</t>
  </si>
  <si>
    <t>IQUIQUE</t>
  </si>
  <si>
    <t>LA CALERA</t>
  </si>
  <si>
    <t>LA CISTERNA</t>
  </si>
  <si>
    <t>LA CRUZ</t>
  </si>
  <si>
    <t>LA FLORIDA</t>
  </si>
  <si>
    <t>LA GRANJA</t>
  </si>
  <si>
    <t>LA LIGUA</t>
  </si>
  <si>
    <t>LA PINTANA</t>
  </si>
  <si>
    <t>LA SERENA</t>
  </si>
  <si>
    <t>LA UNION</t>
  </si>
  <si>
    <t>LAMPA</t>
  </si>
  <si>
    <t>LAS CONDES</t>
  </si>
  <si>
    <t>LIMACHE</t>
  </si>
  <si>
    <t>LINARES</t>
  </si>
  <si>
    <t>LO ESPEJO</t>
  </si>
  <si>
    <t>LO PRADO</t>
  </si>
  <si>
    <t>LOS ANDES</t>
  </si>
  <si>
    <t>LOS ANGELES</t>
  </si>
  <si>
    <t>MACHALI</t>
  </si>
  <si>
    <t>MACUL</t>
  </si>
  <si>
    <t>MAIPU</t>
  </si>
  <si>
    <t>MARIA PINTO</t>
  </si>
  <si>
    <t>MAULE</t>
  </si>
  <si>
    <t>MELIPILLA</t>
  </si>
  <si>
    <t>MOLINA</t>
  </si>
  <si>
    <t>NANCAGUA</t>
  </si>
  <si>
    <t>ÑUÑOA</t>
  </si>
  <si>
    <t>OVALLE</t>
  </si>
  <si>
    <t>PADRE DE</t>
  </si>
  <si>
    <t>PADRE HURTADO</t>
  </si>
  <si>
    <t>PAINE</t>
  </si>
  <si>
    <t>PARRAL</t>
  </si>
  <si>
    <t>PEDRO AGUIRRE CERDA</t>
  </si>
  <si>
    <t>PEÑAFLOR</t>
  </si>
  <si>
    <t>PEÑALOLEN</t>
  </si>
  <si>
    <t>PUCHUNCAVI</t>
  </si>
  <si>
    <t>PUDAHUEL</t>
  </si>
  <si>
    <t>PUENTE ALTO</t>
  </si>
  <si>
    <t>PUERTO MONTT</t>
  </si>
  <si>
    <t>QUILICURA</t>
  </si>
  <si>
    <t>QUILLOTA</t>
  </si>
  <si>
    <t>QUILPUE</t>
  </si>
  <si>
    <t>QUINTA NORMAL</t>
  </si>
  <si>
    <t>QUINTERO</t>
  </si>
  <si>
    <t>RANCAGUA</t>
  </si>
  <si>
    <t>RECOLETA</t>
  </si>
  <si>
    <t>RENCA</t>
  </si>
  <si>
    <t>RENGO</t>
  </si>
  <si>
    <t>RIO BUENO</t>
  </si>
  <si>
    <t>SAN ANTONIO</t>
  </si>
  <si>
    <t>SAN BERNARDO</t>
  </si>
  <si>
    <t>SAN CARLOS</t>
  </si>
  <si>
    <t>SAN CLEMENTE</t>
  </si>
  <si>
    <t>SAN FELIPE</t>
  </si>
  <si>
    <t>SAN FERNANDO</t>
  </si>
  <si>
    <t>SAN JAVIER</t>
  </si>
  <si>
    <t>SAN JOAQUIN</t>
  </si>
  <si>
    <t>SAN MIGUEL</t>
  </si>
  <si>
    <t>SAN PEDRO DE LA PAZ</t>
  </si>
  <si>
    <t>SAN RAMON</t>
  </si>
  <si>
    <t>SANTA CRUZ</t>
  </si>
  <si>
    <t>SANTIAGO</t>
  </si>
  <si>
    <t>SANTO DOMINGO</t>
  </si>
  <si>
    <t>TALAGANTE</t>
  </si>
  <si>
    <t>TALCA</t>
  </si>
  <si>
    <t>TALCAHUANO</t>
  </si>
  <si>
    <t>TEMUCO</t>
  </si>
  <si>
    <t>TENO</t>
  </si>
  <si>
    <t>VALDIVIA</t>
  </si>
  <si>
    <t>VALPARAISO</t>
  </si>
  <si>
    <t>VILCUN</t>
  </si>
  <si>
    <t>VILLA ALEGRE</t>
  </si>
  <si>
    <t>VILLA ALEMANA</t>
  </si>
  <si>
    <t>VILLARRICA</t>
  </si>
  <si>
    <t>VIÑA DEL MAR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</si>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</sst>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U\F\ #,##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name val="Calibri"/>
      <family val="2"/>
    </font>
    <font>
      <b/>
      <sz val="11"/>
      <color rgb="FF000000"/>
      <name val="Calibri"/>
      <family val="2"/>
    </font>
    <font>
      <sz val="11"/>
      <color rgb="FFFF0000"/>
      <name val="Calibri"/>
      <family val="2"/>
    </font>
    <font>
      <sz val="11"/>
      <color rgb="FF000000"/>
      <name val="Calibri"/>
      <family val="2"/>
    </font>
    <font>
      <b/>
      <sz val="11"/>
      <color rgb="FFFF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/>
    <xf numFmtId="0" fontId="1" fillId="0" borderId="1" xfId="0" applyFont="1" applyBorder="1"/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5" fillId="0" borderId="5" xfId="0" applyFont="1" applyBorder="1" applyAlignment="1">
      <alignment vertical="center"/>
    </xf>
    <xf numFmtId="0" fontId="5" fillId="0" borderId="6" xfId="0" applyFont="1" applyBorder="1" applyAlignment="1">
      <alignment horizontal="center" vertical="center"/>
    </xf>
    <xf numFmtId="164" fontId="6" fillId="0" borderId="6" xfId="0" applyNumberFormat="1" applyFont="1" applyBorder="1" applyAlignment="1">
      <alignment horizontal="center" vertical="center"/>
    </xf>
    <xf numFmtId="0" fontId="7" fillId="0" borderId="5" xfId="0" applyFont="1" applyBorder="1" applyAlignment="1">
      <alignment vertical="center"/>
    </xf>
    <xf numFmtId="0" fontId="7" fillId="0" borderId="6" xfId="0" applyFont="1" applyBorder="1" applyAlignment="1">
      <alignment horizontal="center" vertical="center"/>
    </xf>
    <xf numFmtId="164" fontId="4" fillId="0" borderId="6" xfId="0" applyNumberFormat="1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9"/>
  <sheetViews>
    <sheetView tabSelected="1" workbookViewId="0">
      <selection activeCell="B3" sqref="B3"/>
    </sheetView>
  </sheetViews>
  <sheetFormatPr baseColWidth="10" defaultRowHeight="14.4" x14ac:dyDescent="0.3"/>
  <cols>
    <col min="2" max="2" width="57.5546875" customWidth="1"/>
    <col min="3" max="3" width="53.44140625" customWidth="1"/>
  </cols>
  <sheetData>
    <row r="1" spans="1:3" x14ac:dyDescent="0.3">
      <c r="A1" s="2" t="s">
        <v>13</v>
      </c>
      <c r="B1" s="2" t="s">
        <v>11</v>
      </c>
      <c r="C1" s="2" t="s">
        <v>12</v>
      </c>
    </row>
    <row r="2" spans="1:3" ht="28.8" x14ac:dyDescent="0.3">
      <c r="A2" s="6">
        <v>1</v>
      </c>
      <c r="B2" s="3" t="s">
        <v>0</v>
      </c>
      <c r="C2" s="7" t="s">
        <v>21</v>
      </c>
    </row>
    <row r="3" spans="1:3" ht="43.2" x14ac:dyDescent="0.3">
      <c r="A3" s="6">
        <v>2</v>
      </c>
      <c r="B3" s="4" t="s">
        <v>2</v>
      </c>
      <c r="C3" s="7" t="s">
        <v>22</v>
      </c>
    </row>
    <row r="4" spans="1:3" ht="28.8" x14ac:dyDescent="0.3">
      <c r="A4" s="6">
        <v>3</v>
      </c>
      <c r="B4" s="5" t="s">
        <v>1</v>
      </c>
      <c r="C4" s="7" t="s">
        <v>14</v>
      </c>
    </row>
    <row r="5" spans="1:3" ht="28.8" x14ac:dyDescent="0.3">
      <c r="A5" s="6">
        <v>4</v>
      </c>
      <c r="B5" s="5" t="s">
        <v>3</v>
      </c>
      <c r="C5" s="7" t="s">
        <v>15</v>
      </c>
    </row>
    <row r="6" spans="1:3" x14ac:dyDescent="0.3">
      <c r="A6" s="6">
        <v>5</v>
      </c>
      <c r="B6" s="5" t="s">
        <v>4</v>
      </c>
      <c r="C6" s="7" t="s">
        <v>15</v>
      </c>
    </row>
    <row r="7" spans="1:3" ht="57.6" x14ac:dyDescent="0.3">
      <c r="A7" s="6">
        <v>6</v>
      </c>
      <c r="B7" s="5" t="s">
        <v>5</v>
      </c>
      <c r="C7" s="7" t="s">
        <v>16</v>
      </c>
    </row>
    <row r="8" spans="1:3" ht="28.8" x14ac:dyDescent="0.3">
      <c r="A8" s="6">
        <v>7</v>
      </c>
      <c r="B8" s="5" t="s">
        <v>6</v>
      </c>
      <c r="C8" s="7" t="s">
        <v>17</v>
      </c>
    </row>
    <row r="9" spans="1:3" ht="28.8" x14ac:dyDescent="0.3">
      <c r="A9" s="6">
        <v>8</v>
      </c>
      <c r="B9" s="5" t="s">
        <v>7</v>
      </c>
      <c r="C9" s="7" t="s">
        <v>18</v>
      </c>
    </row>
    <row r="10" spans="1:3" ht="43.2" x14ac:dyDescent="0.3">
      <c r="A10" s="6">
        <v>9</v>
      </c>
      <c r="B10" s="5" t="s">
        <v>8</v>
      </c>
      <c r="C10" s="8" t="s">
        <v>19</v>
      </c>
    </row>
    <row r="11" spans="1:3" ht="43.2" x14ac:dyDescent="0.3">
      <c r="A11" s="6">
        <v>10</v>
      </c>
      <c r="B11" s="5" t="s">
        <v>9</v>
      </c>
      <c r="C11" s="7" t="s">
        <v>15</v>
      </c>
    </row>
    <row r="12" spans="1:3" ht="43.2" x14ac:dyDescent="0.3">
      <c r="A12" s="6">
        <v>11</v>
      </c>
      <c r="B12" s="5" t="s">
        <v>10</v>
      </c>
      <c r="C12" s="7" t="s">
        <v>20</v>
      </c>
    </row>
    <row r="15" spans="1:3" x14ac:dyDescent="0.3">
      <c r="B15" s="1"/>
    </row>
    <row r="17" spans="2:2" x14ac:dyDescent="0.3">
      <c r="B17" s="1"/>
    </row>
    <row r="19" spans="2:2" x14ac:dyDescent="0.3">
      <c r="B19" s="1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D110"/>
  <sheetViews>
    <sheetView workbookViewId="0">
      <selection activeCell="C7" sqref="C7"/>
    </sheetView>
  </sheetViews>
  <sheetFormatPr baseColWidth="10" defaultRowHeight="14.4" x14ac:dyDescent="0.3"/>
  <cols>
    <col min="2" max="2" width="20.6640625" bestFit="1" customWidth="1"/>
    <col min="3" max="3" width="22.21875" bestFit="1" customWidth="1"/>
    <col min="4" max="4" width="18.6640625" bestFit="1" customWidth="1"/>
  </cols>
  <sheetData>
    <row r="1" spans="2:4" ht="15" thickBot="1" x14ac:dyDescent="0.35"/>
    <row r="2" spans="2:4" ht="15" thickBot="1" x14ac:dyDescent="0.35">
      <c r="B2" s="17" t="s">
        <v>23</v>
      </c>
      <c r="C2" s="18"/>
      <c r="D2" s="19"/>
    </row>
    <row r="3" spans="2:4" ht="15" thickBot="1" x14ac:dyDescent="0.35">
      <c r="B3" s="9" t="s">
        <v>24</v>
      </c>
      <c r="C3" s="10" t="s">
        <v>25</v>
      </c>
      <c r="D3" s="10" t="s">
        <v>26</v>
      </c>
    </row>
    <row r="4" spans="2:4" ht="15" thickBot="1" x14ac:dyDescent="0.35">
      <c r="B4" s="11" t="s">
        <v>27</v>
      </c>
      <c r="C4" s="12">
        <f ca="1">ROUND(+F4*$C$55,0)</f>
        <v>1</v>
      </c>
      <c r="D4" s="13">
        <v>697.36847330291243</v>
      </c>
    </row>
    <row r="5" spans="2:4" ht="15" thickBot="1" x14ac:dyDescent="0.35">
      <c r="B5" s="11" t="s">
        <v>28</v>
      </c>
      <c r="C5" s="12">
        <f t="shared" ref="C5:C68" ca="1" si="0">ROUND(+F5*$C$55,0)</f>
        <v>12</v>
      </c>
      <c r="D5" s="13">
        <v>12593.094483013421</v>
      </c>
    </row>
    <row r="6" spans="2:4" ht="15" thickBot="1" x14ac:dyDescent="0.35">
      <c r="B6" s="11" t="s">
        <v>29</v>
      </c>
      <c r="C6" s="12">
        <f t="shared" ca="1" si="0"/>
        <v>11</v>
      </c>
      <c r="D6" s="13">
        <v>12079.515835991324</v>
      </c>
    </row>
    <row r="7" spans="2:4" ht="15" thickBot="1" x14ac:dyDescent="0.35">
      <c r="B7" s="11" t="s">
        <v>30</v>
      </c>
      <c r="C7" s="12">
        <f t="shared" ca="1" si="0"/>
        <v>10</v>
      </c>
      <c r="D7" s="13">
        <v>10923.044677458776</v>
      </c>
    </row>
    <row r="8" spans="2:4" ht="15" thickBot="1" x14ac:dyDescent="0.35">
      <c r="B8" s="11" t="s">
        <v>31</v>
      </c>
      <c r="C8" s="12">
        <f t="shared" ca="1" si="0"/>
        <v>2</v>
      </c>
      <c r="D8" s="13">
        <v>2293.1044174863782</v>
      </c>
    </row>
    <row r="9" spans="2:4" ht="15" thickBot="1" x14ac:dyDescent="0.35">
      <c r="B9" s="11" t="s">
        <v>32</v>
      </c>
      <c r="C9" s="12">
        <f t="shared" ca="1" si="0"/>
        <v>0</v>
      </c>
      <c r="D9" s="13">
        <v>0</v>
      </c>
    </row>
    <row r="10" spans="2:4" ht="15" thickBot="1" x14ac:dyDescent="0.35">
      <c r="B10" s="11" t="s">
        <v>33</v>
      </c>
      <c r="C10" s="12">
        <f t="shared" ca="1" si="0"/>
        <v>5</v>
      </c>
      <c r="D10" s="13">
        <v>4240.3942479526686</v>
      </c>
    </row>
    <row r="11" spans="2:4" ht="15" thickBot="1" x14ac:dyDescent="0.35">
      <c r="B11" s="11" t="s">
        <v>34</v>
      </c>
      <c r="C11" s="12">
        <f t="shared" ca="1" si="0"/>
        <v>0</v>
      </c>
      <c r="D11" s="13">
        <v>0</v>
      </c>
    </row>
    <row r="12" spans="2:4" ht="15" thickBot="1" x14ac:dyDescent="0.35">
      <c r="B12" s="11" t="s">
        <v>35</v>
      </c>
      <c r="C12" s="12">
        <f t="shared" ca="1" si="0"/>
        <v>0</v>
      </c>
      <c r="D12" s="13">
        <v>0</v>
      </c>
    </row>
    <row r="13" spans="2:4" ht="15" thickBot="1" x14ac:dyDescent="0.35">
      <c r="B13" s="11" t="s">
        <v>36</v>
      </c>
      <c r="C13" s="12">
        <f t="shared" ca="1" si="0"/>
        <v>1</v>
      </c>
      <c r="D13" s="13">
        <v>598.09457815785811</v>
      </c>
    </row>
    <row r="14" spans="2:4" ht="15" thickBot="1" x14ac:dyDescent="0.35">
      <c r="B14" s="11" t="s">
        <v>37</v>
      </c>
      <c r="C14" s="12">
        <f t="shared" ca="1" si="0"/>
        <v>0</v>
      </c>
      <c r="D14" s="13">
        <v>0</v>
      </c>
    </row>
    <row r="15" spans="2:4" ht="15" thickBot="1" x14ac:dyDescent="0.35">
      <c r="B15" s="11" t="s">
        <v>38</v>
      </c>
      <c r="C15" s="12">
        <f t="shared" ca="1" si="0"/>
        <v>17</v>
      </c>
      <c r="D15" s="13">
        <v>17348.292981631956</v>
      </c>
    </row>
    <row r="16" spans="2:4" ht="15" thickBot="1" x14ac:dyDescent="0.35">
      <c r="B16" s="11" t="s">
        <v>39</v>
      </c>
      <c r="C16" s="12">
        <f t="shared" ca="1" si="0"/>
        <v>4</v>
      </c>
      <c r="D16" s="13">
        <v>2990.4728907892904</v>
      </c>
    </row>
    <row r="17" spans="2:4" ht="15" thickBot="1" x14ac:dyDescent="0.35">
      <c r="B17" s="11" t="s">
        <v>40</v>
      </c>
      <c r="C17" s="12">
        <f t="shared" ca="1" si="0"/>
        <v>0</v>
      </c>
      <c r="D17" s="13">
        <v>0</v>
      </c>
    </row>
    <row r="18" spans="2:4" ht="15" thickBot="1" x14ac:dyDescent="0.35">
      <c r="B18" s="11" t="s">
        <v>41</v>
      </c>
      <c r="C18" s="12">
        <f t="shared" ca="1" si="0"/>
        <v>2</v>
      </c>
      <c r="D18" s="13">
        <v>1994.057128407449</v>
      </c>
    </row>
    <row r="19" spans="2:4" ht="15" thickBot="1" x14ac:dyDescent="0.35">
      <c r="B19" s="11" t="s">
        <v>42</v>
      </c>
      <c r="C19" s="12">
        <f t="shared" ca="1" si="0"/>
        <v>18</v>
      </c>
      <c r="D19" s="13">
        <v>19147.656651674948</v>
      </c>
    </row>
    <row r="20" spans="2:4" ht="15" thickBot="1" x14ac:dyDescent="0.35">
      <c r="B20" s="11" t="s">
        <v>43</v>
      </c>
      <c r="C20" s="12">
        <f t="shared" ca="1" si="0"/>
        <v>0</v>
      </c>
      <c r="D20" s="13">
        <v>0</v>
      </c>
    </row>
    <row r="21" spans="2:4" ht="15" thickBot="1" x14ac:dyDescent="0.35">
      <c r="B21" s="11" t="s">
        <v>44</v>
      </c>
      <c r="C21" s="12">
        <f t="shared" ca="1" si="0"/>
        <v>1</v>
      </c>
      <c r="D21" s="13">
        <v>1096.915261170662</v>
      </c>
    </row>
    <row r="22" spans="2:4" ht="15" thickBot="1" x14ac:dyDescent="0.35">
      <c r="B22" s="11" t="s">
        <v>45</v>
      </c>
      <c r="C22" s="12">
        <f t="shared" ca="1" si="0"/>
        <v>10</v>
      </c>
      <c r="D22" s="13">
        <v>9894.661779770815</v>
      </c>
    </row>
    <row r="23" spans="2:4" ht="15" thickBot="1" x14ac:dyDescent="0.35">
      <c r="B23" s="11" t="s">
        <v>46</v>
      </c>
      <c r="C23" s="12">
        <f t="shared" ca="1" si="0"/>
        <v>2</v>
      </c>
      <c r="D23" s="13">
        <v>2093.3310235525037</v>
      </c>
    </row>
    <row r="24" spans="2:4" ht="15" thickBot="1" x14ac:dyDescent="0.35">
      <c r="B24" s="11" t="s">
        <v>47</v>
      </c>
      <c r="C24" s="12">
        <f t="shared" ca="1" si="0"/>
        <v>10</v>
      </c>
      <c r="D24" s="13">
        <v>10280.15216594833</v>
      </c>
    </row>
    <row r="25" spans="2:4" ht="15" thickBot="1" x14ac:dyDescent="0.35">
      <c r="B25" s="11" t="s">
        <v>48</v>
      </c>
      <c r="C25" s="12">
        <f ca="1">ROUND(+F25*$C$55,0)+6</f>
        <v>36</v>
      </c>
      <c r="D25" s="13">
        <v>30658.260748510853</v>
      </c>
    </row>
    <row r="26" spans="2:4" ht="15" thickBot="1" x14ac:dyDescent="0.35">
      <c r="B26" s="11" t="s">
        <v>49</v>
      </c>
      <c r="C26" s="12">
        <f t="shared" ca="1" si="0"/>
        <v>36</v>
      </c>
      <c r="D26" s="13">
        <v>82178.770169197946</v>
      </c>
    </row>
    <row r="27" spans="2:4" ht="15" thickBot="1" x14ac:dyDescent="0.35">
      <c r="B27" s="11" t="s">
        <v>50</v>
      </c>
      <c r="C27" s="12">
        <f t="shared" ca="1" si="0"/>
        <v>2</v>
      </c>
      <c r="D27" s="13">
        <v>2192.6049186975579</v>
      </c>
    </row>
    <row r="28" spans="2:4" ht="15" thickBot="1" x14ac:dyDescent="0.35">
      <c r="B28" s="11" t="s">
        <v>51</v>
      </c>
      <c r="C28" s="12">
        <f t="shared" ca="1" si="0"/>
        <v>6</v>
      </c>
      <c r="D28" s="13">
        <v>61280.182188305131</v>
      </c>
    </row>
    <row r="29" spans="2:4" ht="15" thickBot="1" x14ac:dyDescent="0.35">
      <c r="B29" s="11" t="s">
        <v>52</v>
      </c>
      <c r="C29" s="12">
        <f t="shared" ca="1" si="0"/>
        <v>0</v>
      </c>
      <c r="D29" s="13">
        <v>0</v>
      </c>
    </row>
    <row r="30" spans="2:4" ht="15" thickBot="1" x14ac:dyDescent="0.35">
      <c r="B30" s="11" t="s">
        <v>53</v>
      </c>
      <c r="C30" s="12">
        <f t="shared" ca="1" si="0"/>
        <v>80</v>
      </c>
      <c r="D30" s="13">
        <v>84171.120465761749</v>
      </c>
    </row>
    <row r="31" spans="2:4" ht="15" thickBot="1" x14ac:dyDescent="0.35">
      <c r="B31" s="11" t="s">
        <v>54</v>
      </c>
      <c r="C31" s="12">
        <f t="shared" ca="1" si="0"/>
        <v>17</v>
      </c>
      <c r="D31" s="13">
        <v>17605.695106964889</v>
      </c>
    </row>
    <row r="32" spans="2:4" ht="15" thickBot="1" x14ac:dyDescent="0.35">
      <c r="B32" s="11" t="s">
        <v>55</v>
      </c>
      <c r="C32" s="12">
        <f t="shared" ca="1" si="0"/>
        <v>5</v>
      </c>
      <c r="D32" s="13">
        <v>5011.3750203076997</v>
      </c>
    </row>
    <row r="33" spans="2:4" ht="15" thickBot="1" x14ac:dyDescent="0.35">
      <c r="B33" s="11" t="s">
        <v>56</v>
      </c>
      <c r="C33" s="12">
        <f t="shared" ca="1" si="0"/>
        <v>59</v>
      </c>
      <c r="D33" s="13">
        <v>62196.942849999614</v>
      </c>
    </row>
    <row r="34" spans="2:4" ht="15" thickBot="1" x14ac:dyDescent="0.35">
      <c r="B34" s="11" t="s">
        <v>57</v>
      </c>
      <c r="C34" s="12">
        <f t="shared" ca="1" si="0"/>
        <v>5</v>
      </c>
      <c r="D34" s="13">
        <v>49024.145750644107</v>
      </c>
    </row>
    <row r="35" spans="2:4" ht="15" thickBot="1" x14ac:dyDescent="0.35">
      <c r="B35" s="11" t="s">
        <v>58</v>
      </c>
      <c r="C35" s="12">
        <f t="shared" ca="1" si="0"/>
        <v>1</v>
      </c>
      <c r="D35" s="13">
        <v>1295.4630514607707</v>
      </c>
    </row>
    <row r="36" spans="2:4" ht="15" thickBot="1" x14ac:dyDescent="0.35">
      <c r="B36" s="11" t="s">
        <v>59</v>
      </c>
      <c r="C36" s="12">
        <f t="shared" ca="1" si="0"/>
        <v>0</v>
      </c>
      <c r="D36" s="13">
        <v>0</v>
      </c>
    </row>
    <row r="37" spans="2:4" ht="15" thickBot="1" x14ac:dyDescent="0.35">
      <c r="B37" s="11" t="s">
        <v>60</v>
      </c>
      <c r="C37" s="12">
        <f t="shared" ca="1" si="0"/>
        <v>6</v>
      </c>
      <c r="D37" s="13">
        <v>6682.6504295061095</v>
      </c>
    </row>
    <row r="38" spans="2:4" ht="15" thickBot="1" x14ac:dyDescent="0.35">
      <c r="B38" s="11" t="s">
        <v>61</v>
      </c>
      <c r="C38" s="12">
        <f t="shared" ca="1" si="0"/>
        <v>1</v>
      </c>
      <c r="D38" s="13">
        <v>1196.1891563157162</v>
      </c>
    </row>
    <row r="39" spans="2:4" ht="15" thickBot="1" x14ac:dyDescent="0.35">
      <c r="B39" s="11" t="s">
        <v>62</v>
      </c>
      <c r="C39" s="12">
        <f t="shared" ca="1" si="0"/>
        <v>8</v>
      </c>
      <c r="D39" s="13">
        <v>9638.4852580816496</v>
      </c>
    </row>
    <row r="40" spans="2:4" ht="15" thickBot="1" x14ac:dyDescent="0.35">
      <c r="B40" s="11" t="s">
        <v>63</v>
      </c>
      <c r="C40" s="12">
        <f t="shared" ca="1" si="0"/>
        <v>0</v>
      </c>
      <c r="D40" s="13">
        <v>0</v>
      </c>
    </row>
    <row r="41" spans="2:4" ht="15" thickBot="1" x14ac:dyDescent="0.35">
      <c r="B41" s="11" t="s">
        <v>64</v>
      </c>
      <c r="C41" s="12">
        <f t="shared" ca="1" si="0"/>
        <v>0</v>
      </c>
      <c r="D41" s="13">
        <v>0</v>
      </c>
    </row>
    <row r="42" spans="2:4" ht="15" thickBot="1" x14ac:dyDescent="0.35">
      <c r="B42" s="11" t="s">
        <v>65</v>
      </c>
      <c r="C42" s="12">
        <f t="shared" ca="1" si="0"/>
        <v>1</v>
      </c>
      <c r="D42" s="13">
        <v>1594.5103405396997</v>
      </c>
    </row>
    <row r="43" spans="2:4" ht="15" thickBot="1" x14ac:dyDescent="0.35">
      <c r="B43" s="11" t="s">
        <v>66</v>
      </c>
      <c r="C43" s="12">
        <f t="shared" ca="1" si="0"/>
        <v>0</v>
      </c>
      <c r="D43" s="13">
        <v>0</v>
      </c>
    </row>
    <row r="44" spans="2:4" ht="15" thickBot="1" x14ac:dyDescent="0.35">
      <c r="B44" s="11" t="s">
        <v>67</v>
      </c>
      <c r="C44" s="12">
        <f t="shared" ca="1" si="0"/>
        <v>8</v>
      </c>
      <c r="D44" s="13">
        <v>9252.9948719041331</v>
      </c>
    </row>
    <row r="45" spans="2:4" ht="15" thickBot="1" x14ac:dyDescent="0.35">
      <c r="B45" s="11" t="s">
        <v>68</v>
      </c>
      <c r="C45" s="12">
        <f t="shared" ca="1" si="0"/>
        <v>22</v>
      </c>
      <c r="D45" s="13">
        <v>22231.579741095069</v>
      </c>
    </row>
    <row r="46" spans="2:4" ht="15" thickBot="1" x14ac:dyDescent="0.35">
      <c r="B46" s="11" t="s">
        <v>69</v>
      </c>
      <c r="C46" s="12">
        <f t="shared" ca="1" si="0"/>
        <v>10</v>
      </c>
      <c r="D46" s="13">
        <v>10023.975644259162</v>
      </c>
    </row>
    <row r="47" spans="2:4" ht="15" thickBot="1" x14ac:dyDescent="0.35">
      <c r="B47" s="11" t="s">
        <v>70</v>
      </c>
      <c r="C47" s="12">
        <f t="shared" ca="1" si="0"/>
        <v>18</v>
      </c>
      <c r="D47" s="13">
        <v>19275.744912519531</v>
      </c>
    </row>
    <row r="48" spans="2:4" ht="15" thickBot="1" x14ac:dyDescent="0.35">
      <c r="B48" s="11" t="s">
        <v>71</v>
      </c>
      <c r="C48" s="12">
        <f t="shared" ca="1" si="0"/>
        <v>2</v>
      </c>
      <c r="D48" s="13">
        <v>2492.8778114202528</v>
      </c>
    </row>
    <row r="49" spans="2:4" ht="15" thickBot="1" x14ac:dyDescent="0.35">
      <c r="B49" s="11" t="s">
        <v>72</v>
      </c>
      <c r="C49" s="12">
        <f t="shared" ca="1" si="0"/>
        <v>8</v>
      </c>
      <c r="D49" s="13">
        <v>9252.9948719041331</v>
      </c>
    </row>
    <row r="50" spans="2:4" ht="15" thickBot="1" x14ac:dyDescent="0.35">
      <c r="B50" s="11" t="s">
        <v>73</v>
      </c>
      <c r="C50" s="12">
        <f t="shared" ca="1" si="0"/>
        <v>0</v>
      </c>
      <c r="D50" s="13">
        <v>0</v>
      </c>
    </row>
    <row r="51" spans="2:4" ht="15" thickBot="1" x14ac:dyDescent="0.35">
      <c r="B51" s="11" t="s">
        <v>74</v>
      </c>
      <c r="C51" s="12">
        <f t="shared" ca="1" si="0"/>
        <v>14</v>
      </c>
      <c r="D51" s="13">
        <v>15678.243176077311</v>
      </c>
    </row>
    <row r="52" spans="2:4" ht="15" thickBot="1" x14ac:dyDescent="0.35">
      <c r="B52" s="11" t="s">
        <v>75</v>
      </c>
      <c r="C52" s="12">
        <f t="shared" ca="1" si="0"/>
        <v>7</v>
      </c>
      <c r="D52" s="13">
        <v>7324.3173373727914</v>
      </c>
    </row>
    <row r="53" spans="2:4" ht="15" thickBot="1" x14ac:dyDescent="0.35">
      <c r="B53" s="11" t="s">
        <v>76</v>
      </c>
      <c r="C53" s="12">
        <f t="shared" ca="1" si="0"/>
        <v>1</v>
      </c>
      <c r="D53" s="13">
        <v>1096.915261170662</v>
      </c>
    </row>
    <row r="54" spans="2:4" ht="15" thickBot="1" x14ac:dyDescent="0.35">
      <c r="B54" s="11" t="s">
        <v>77</v>
      </c>
      <c r="C54" s="12">
        <f t="shared" ca="1" si="0"/>
        <v>17</v>
      </c>
      <c r="D54" s="13">
        <v>18632.852401009084</v>
      </c>
    </row>
    <row r="55" spans="2:4" ht="15" thickBot="1" x14ac:dyDescent="0.35">
      <c r="B55" s="11" t="s">
        <v>78</v>
      </c>
      <c r="C55" s="12">
        <f t="shared" ca="1" si="0"/>
        <v>1</v>
      </c>
      <c r="D55" s="13">
        <v>1395.962550249591</v>
      </c>
    </row>
    <row r="56" spans="2:4" ht="15" thickBot="1" x14ac:dyDescent="0.35">
      <c r="B56" s="11" t="s">
        <v>79</v>
      </c>
      <c r="C56" s="12">
        <f t="shared" ca="1" si="0"/>
        <v>0</v>
      </c>
      <c r="D56" s="13">
        <v>0</v>
      </c>
    </row>
    <row r="57" spans="2:4" ht="15" thickBot="1" x14ac:dyDescent="0.35">
      <c r="B57" s="11" t="s">
        <v>80</v>
      </c>
      <c r="C57" s="12">
        <f t="shared" ca="1" si="0"/>
        <v>5</v>
      </c>
      <c r="D57" s="13">
        <v>4240.3942479526686</v>
      </c>
    </row>
    <row r="58" spans="2:4" ht="15" thickBot="1" x14ac:dyDescent="0.35">
      <c r="B58" s="11" t="s">
        <v>81</v>
      </c>
      <c r="C58" s="12">
        <f t="shared" ca="1" si="0"/>
        <v>0</v>
      </c>
      <c r="D58" s="13">
        <v>0</v>
      </c>
    </row>
    <row r="59" spans="2:4" ht="15" thickBot="1" x14ac:dyDescent="0.35">
      <c r="B59" s="11" t="s">
        <v>82</v>
      </c>
      <c r="C59" s="12">
        <f t="shared" ca="1" si="0"/>
        <v>2</v>
      </c>
      <c r="D59" s="13">
        <v>2192.6049186975579</v>
      </c>
    </row>
    <row r="60" spans="2:4" ht="15" thickBot="1" x14ac:dyDescent="0.35">
      <c r="B60" s="11" t="s">
        <v>83</v>
      </c>
      <c r="C60" s="12">
        <f t="shared" ca="1" si="0"/>
        <v>1</v>
      </c>
      <c r="D60" s="13">
        <v>1395.962550249591</v>
      </c>
    </row>
    <row r="61" spans="2:4" ht="15" thickBot="1" x14ac:dyDescent="0.35">
      <c r="B61" s="11" t="s">
        <v>84</v>
      </c>
      <c r="C61" s="12">
        <f t="shared" ca="1" si="0"/>
        <v>2</v>
      </c>
      <c r="D61" s="13">
        <v>24512.072875322054</v>
      </c>
    </row>
    <row r="62" spans="2:4" ht="15" thickBot="1" x14ac:dyDescent="0.35">
      <c r="B62" s="11" t="s">
        <v>85</v>
      </c>
      <c r="C62" s="12">
        <f t="shared" ca="1" si="0"/>
        <v>22</v>
      </c>
      <c r="D62" s="13">
        <v>22745.158388117168</v>
      </c>
    </row>
    <row r="63" spans="2:4" ht="15" thickBot="1" x14ac:dyDescent="0.35">
      <c r="B63" s="11" t="s">
        <v>86</v>
      </c>
      <c r="C63" s="12">
        <f t="shared" ca="1" si="0"/>
        <v>0</v>
      </c>
      <c r="D63" s="13">
        <v>0</v>
      </c>
    </row>
    <row r="64" spans="2:4" ht="15" thickBot="1" x14ac:dyDescent="0.35">
      <c r="B64" s="11" t="s">
        <v>87</v>
      </c>
      <c r="C64" s="12">
        <f t="shared" ca="1" si="0"/>
        <v>1</v>
      </c>
      <c r="D64" s="13">
        <v>598.09457815785811</v>
      </c>
    </row>
    <row r="65" spans="2:4" ht="15" thickBot="1" x14ac:dyDescent="0.35">
      <c r="B65" s="11" t="s">
        <v>88</v>
      </c>
      <c r="C65" s="12">
        <f t="shared" ca="1" si="0"/>
        <v>47</v>
      </c>
      <c r="D65" s="13">
        <v>50245.515274852871</v>
      </c>
    </row>
    <row r="66" spans="2:4" ht="15" thickBot="1" x14ac:dyDescent="0.35">
      <c r="B66" s="11" t="s">
        <v>89</v>
      </c>
      <c r="C66" s="12">
        <f t="shared" ca="1" si="0"/>
        <v>0</v>
      </c>
      <c r="D66" s="13">
        <v>0</v>
      </c>
    </row>
    <row r="67" spans="2:4" ht="15" thickBot="1" x14ac:dyDescent="0.35">
      <c r="B67" s="11" t="s">
        <v>90</v>
      </c>
      <c r="C67" s="12">
        <f t="shared" ca="1" si="0"/>
        <v>22</v>
      </c>
      <c r="D67" s="13">
        <v>22745.158388117168</v>
      </c>
    </row>
    <row r="68" spans="2:4" ht="15" thickBot="1" x14ac:dyDescent="0.35">
      <c r="B68" s="11" t="s">
        <v>91</v>
      </c>
      <c r="C68" s="12">
        <f t="shared" ca="1" si="0"/>
        <v>7</v>
      </c>
      <c r="D68" s="13">
        <v>6810.7386903506922</v>
      </c>
    </row>
    <row r="69" spans="2:4" ht="15" thickBot="1" x14ac:dyDescent="0.35">
      <c r="B69" s="11" t="s">
        <v>92</v>
      </c>
      <c r="C69" s="12">
        <f t="shared" ref="C69:C109" ca="1" si="1">ROUND(+F69*$C$55,0)</f>
        <v>18</v>
      </c>
      <c r="D69" s="13">
        <v>19789.32355954163</v>
      </c>
    </row>
    <row r="70" spans="2:4" ht="15" thickBot="1" x14ac:dyDescent="0.35">
      <c r="B70" s="11" t="s">
        <v>93</v>
      </c>
      <c r="C70" s="12">
        <f t="shared" ca="1" si="1"/>
        <v>0</v>
      </c>
      <c r="D70" s="13">
        <v>0</v>
      </c>
    </row>
    <row r="71" spans="2:4" ht="15" thickBot="1" x14ac:dyDescent="0.35">
      <c r="B71" s="11" t="s">
        <v>94</v>
      </c>
      <c r="C71" s="12">
        <f t="shared" ca="1" si="1"/>
        <v>5</v>
      </c>
      <c r="D71" s="13">
        <v>49024.145750644107</v>
      </c>
    </row>
    <row r="72" spans="2:4" ht="15" thickBot="1" x14ac:dyDescent="0.35">
      <c r="B72" s="11" t="s">
        <v>95</v>
      </c>
      <c r="C72" s="12">
        <f t="shared" ca="1" si="1"/>
        <v>0</v>
      </c>
      <c r="D72" s="13">
        <v>0</v>
      </c>
    </row>
    <row r="73" spans="2:4" ht="15" thickBot="1" x14ac:dyDescent="0.35">
      <c r="B73" s="11" t="s">
        <v>96</v>
      </c>
      <c r="C73" s="12">
        <f t="shared" ca="1" si="1"/>
        <v>0</v>
      </c>
      <c r="D73" s="13">
        <v>0</v>
      </c>
    </row>
    <row r="74" spans="2:4" ht="15" thickBot="1" x14ac:dyDescent="0.35">
      <c r="B74" s="11" t="s">
        <v>97</v>
      </c>
      <c r="C74" s="12">
        <f t="shared" ca="1" si="1"/>
        <v>0</v>
      </c>
      <c r="D74" s="13">
        <v>0</v>
      </c>
    </row>
    <row r="75" spans="2:4" ht="15" thickBot="1" x14ac:dyDescent="0.35">
      <c r="B75" s="11" t="s">
        <v>98</v>
      </c>
      <c r="C75" s="12">
        <f t="shared" ca="1" si="1"/>
        <v>11</v>
      </c>
      <c r="D75" s="13">
        <v>11308.535063636293</v>
      </c>
    </row>
    <row r="76" spans="2:4" ht="15" thickBot="1" x14ac:dyDescent="0.35">
      <c r="B76" s="11" t="s">
        <v>99</v>
      </c>
      <c r="C76" s="12">
        <f t="shared" ca="1" si="1"/>
        <v>1</v>
      </c>
      <c r="D76" s="13">
        <v>1594.5103405396997</v>
      </c>
    </row>
    <row r="77" spans="2:4" ht="15" thickBot="1" x14ac:dyDescent="0.35">
      <c r="B77" s="11" t="s">
        <v>100</v>
      </c>
      <c r="C77" s="12">
        <f t="shared" ca="1" si="1"/>
        <v>16</v>
      </c>
      <c r="D77" s="13">
        <v>17090.890856299025</v>
      </c>
    </row>
    <row r="78" spans="2:4" ht="15" thickBot="1" x14ac:dyDescent="0.35">
      <c r="B78" s="11" t="s">
        <v>101</v>
      </c>
      <c r="C78" s="12">
        <f t="shared" ca="1" si="1"/>
        <v>0</v>
      </c>
      <c r="D78" s="13">
        <v>0</v>
      </c>
    </row>
    <row r="79" spans="2:4" ht="15" thickBot="1" x14ac:dyDescent="0.35">
      <c r="B79" s="11" t="s">
        <v>102</v>
      </c>
      <c r="C79" s="12">
        <f t="shared" ca="1" si="1"/>
        <v>24</v>
      </c>
      <c r="D79" s="13">
        <v>26086.483602870227</v>
      </c>
    </row>
    <row r="80" spans="2:4" ht="15" thickBot="1" x14ac:dyDescent="0.35">
      <c r="B80" s="11" t="s">
        <v>103</v>
      </c>
      <c r="C80" s="12">
        <f t="shared" ca="1" si="1"/>
        <v>1</v>
      </c>
      <c r="D80" s="13">
        <v>797.86797209173278</v>
      </c>
    </row>
    <row r="81" spans="2:4" ht="15" thickBot="1" x14ac:dyDescent="0.35">
      <c r="B81" s="11" t="s">
        <v>104</v>
      </c>
      <c r="C81" s="12">
        <f t="shared" ca="1" si="1"/>
        <v>2</v>
      </c>
      <c r="D81" s="13">
        <v>2791.925100499182</v>
      </c>
    </row>
    <row r="82" spans="2:4" ht="15" thickBot="1" x14ac:dyDescent="0.35">
      <c r="B82" s="11" t="s">
        <v>105</v>
      </c>
      <c r="C82" s="12">
        <f t="shared" ca="1" si="1"/>
        <v>10</v>
      </c>
      <c r="D82" s="13">
        <v>9766.5735189262323</v>
      </c>
    </row>
    <row r="83" spans="2:4" ht="15" thickBot="1" x14ac:dyDescent="0.35">
      <c r="B83" s="11" t="s">
        <v>106</v>
      </c>
      <c r="C83" s="12">
        <f t="shared" ca="1" si="1"/>
        <v>8</v>
      </c>
      <c r="D83" s="13">
        <v>9638.4852580816496</v>
      </c>
    </row>
    <row r="84" spans="2:4" ht="15" thickBot="1" x14ac:dyDescent="0.35">
      <c r="B84" s="11" t="s">
        <v>107</v>
      </c>
      <c r="C84" s="12">
        <f t="shared" ca="1" si="1"/>
        <v>0</v>
      </c>
      <c r="D84" s="13">
        <v>0</v>
      </c>
    </row>
    <row r="85" spans="2:4" ht="15" thickBot="1" x14ac:dyDescent="0.35">
      <c r="B85" s="11" t="s">
        <v>108</v>
      </c>
      <c r="C85" s="12">
        <f t="shared" ca="1" si="1"/>
        <v>41</v>
      </c>
      <c r="D85" s="13">
        <v>43973.357463923894</v>
      </c>
    </row>
    <row r="86" spans="2:4" ht="15" thickBot="1" x14ac:dyDescent="0.35">
      <c r="B86" s="11" t="s">
        <v>109</v>
      </c>
      <c r="C86" s="12">
        <f t="shared" ca="1" si="1"/>
        <v>13</v>
      </c>
      <c r="D86" s="13">
        <v>14135.056027723484</v>
      </c>
    </row>
    <row r="87" spans="2:4" ht="15" thickBot="1" x14ac:dyDescent="0.35">
      <c r="B87" s="11" t="s">
        <v>110</v>
      </c>
      <c r="C87" s="12">
        <f t="shared" ca="1" si="1"/>
        <v>6</v>
      </c>
      <c r="D87" s="13">
        <v>5396.8654064852144</v>
      </c>
    </row>
    <row r="88" spans="2:4" ht="15" thickBot="1" x14ac:dyDescent="0.35">
      <c r="B88" s="11" t="s">
        <v>111</v>
      </c>
      <c r="C88" s="12">
        <f t="shared" ca="1" si="1"/>
        <v>16</v>
      </c>
      <c r="D88" s="13">
        <v>15934.419697766478</v>
      </c>
    </row>
    <row r="89" spans="2:4" ht="15" thickBot="1" x14ac:dyDescent="0.35">
      <c r="B89" s="11" t="s">
        <v>112</v>
      </c>
      <c r="C89" s="12">
        <f t="shared" ca="1" si="1"/>
        <v>22</v>
      </c>
      <c r="D89" s="13">
        <v>22488.981866428006</v>
      </c>
    </row>
    <row r="90" spans="2:4" ht="15" thickBot="1" x14ac:dyDescent="0.35">
      <c r="B90" s="11" t="s">
        <v>113</v>
      </c>
      <c r="C90" s="12">
        <f t="shared" ca="1" si="1"/>
        <v>17</v>
      </c>
      <c r="D90" s="13">
        <v>17476.381242476538</v>
      </c>
    </row>
    <row r="91" spans="2:4" ht="15" thickBot="1" x14ac:dyDescent="0.35">
      <c r="B91" s="11" t="s">
        <v>114</v>
      </c>
      <c r="C91" s="12">
        <f t="shared" ca="1" si="1"/>
        <v>10</v>
      </c>
      <c r="D91" s="13">
        <v>10409.466030436679</v>
      </c>
    </row>
    <row r="92" spans="2:4" ht="15" thickBot="1" x14ac:dyDescent="0.35">
      <c r="B92" s="11" t="s">
        <v>115</v>
      </c>
      <c r="C92" s="12">
        <f t="shared" ca="1" si="1"/>
        <v>19</v>
      </c>
      <c r="D92" s="13">
        <v>24020.605814171846</v>
      </c>
    </row>
    <row r="93" spans="2:4" ht="15" thickBot="1" x14ac:dyDescent="0.35">
      <c r="B93" s="11" t="s">
        <v>116</v>
      </c>
      <c r="C93" s="12">
        <f t="shared" ca="1" si="1"/>
        <v>37</v>
      </c>
      <c r="D93" s="13">
        <v>38754.415988579538</v>
      </c>
    </row>
    <row r="94" spans="2:4" ht="15" thickBot="1" x14ac:dyDescent="0.35">
      <c r="B94" s="11" t="s">
        <v>117</v>
      </c>
      <c r="C94" s="12">
        <f t="shared" ca="1" si="1"/>
        <v>1</v>
      </c>
      <c r="D94" s="13">
        <v>598.09457815785811</v>
      </c>
    </row>
    <row r="95" spans="2:4" ht="15" thickBot="1" x14ac:dyDescent="0.35">
      <c r="B95" s="11" t="s">
        <v>118</v>
      </c>
      <c r="C95" s="12">
        <f t="shared" ca="1" si="1"/>
        <v>22</v>
      </c>
      <c r="D95" s="13">
        <v>21846.089354917553</v>
      </c>
    </row>
    <row r="96" spans="2:4" ht="15" thickBot="1" x14ac:dyDescent="0.35">
      <c r="B96" s="11" t="s">
        <v>119</v>
      </c>
      <c r="C96" s="12">
        <f t="shared" ca="1" si="1"/>
        <v>10</v>
      </c>
      <c r="D96" s="13">
        <v>42164.974719468293</v>
      </c>
    </row>
    <row r="97" spans="2:4" ht="15" thickBot="1" x14ac:dyDescent="0.35">
      <c r="B97" s="11" t="s">
        <v>120</v>
      </c>
      <c r="C97" s="12">
        <f t="shared" ca="1" si="1"/>
        <v>1</v>
      </c>
      <c r="D97" s="13">
        <v>697.36847330291243</v>
      </c>
    </row>
    <row r="98" spans="2:4" ht="15" thickBot="1" x14ac:dyDescent="0.35">
      <c r="B98" s="11" t="s">
        <v>121</v>
      </c>
      <c r="C98" s="12">
        <f t="shared" ca="1" si="1"/>
        <v>5</v>
      </c>
      <c r="D98" s="13">
        <v>4883.2867594631161</v>
      </c>
    </row>
    <row r="99" spans="2:4" ht="15" thickBot="1" x14ac:dyDescent="0.35">
      <c r="B99" s="11" t="s">
        <v>122</v>
      </c>
      <c r="C99" s="12">
        <f t="shared" ca="1" si="1"/>
        <v>18</v>
      </c>
      <c r="D99" s="13">
        <v>20174.813945719143</v>
      </c>
    </row>
    <row r="100" spans="2:4" ht="15" thickBot="1" x14ac:dyDescent="0.35">
      <c r="B100" s="11" t="s">
        <v>123</v>
      </c>
      <c r="C100" s="12">
        <f t="shared" ca="1" si="1"/>
        <v>8</v>
      </c>
      <c r="D100" s="13">
        <v>9252.9948719041331</v>
      </c>
    </row>
    <row r="101" spans="2:4" ht="15" thickBot="1" x14ac:dyDescent="0.35">
      <c r="B101" s="11" t="s">
        <v>124</v>
      </c>
      <c r="C101" s="12">
        <f t="shared" ca="1" si="1"/>
        <v>1</v>
      </c>
      <c r="D101" s="13">
        <v>1196.1891563157162</v>
      </c>
    </row>
    <row r="102" spans="2:4" ht="15" thickBot="1" x14ac:dyDescent="0.35">
      <c r="B102" s="11" t="s">
        <v>125</v>
      </c>
      <c r="C102" s="12">
        <f t="shared" ca="1" si="1"/>
        <v>2</v>
      </c>
      <c r="D102" s="13">
        <v>2093.3310235525037</v>
      </c>
    </row>
    <row r="103" spans="2:4" ht="15" thickBot="1" x14ac:dyDescent="0.35">
      <c r="B103" s="11" t="s">
        <v>126</v>
      </c>
      <c r="C103" s="12">
        <f t="shared" ca="1" si="1"/>
        <v>0</v>
      </c>
      <c r="D103" s="13">
        <v>0</v>
      </c>
    </row>
    <row r="104" spans="2:4" ht="15" thickBot="1" x14ac:dyDescent="0.35">
      <c r="B104" s="11" t="s">
        <v>127</v>
      </c>
      <c r="C104" s="12">
        <f t="shared" ca="1" si="1"/>
        <v>6</v>
      </c>
      <c r="D104" s="13">
        <v>6297.1600433285939</v>
      </c>
    </row>
    <row r="105" spans="2:4" ht="15" thickBot="1" x14ac:dyDescent="0.35">
      <c r="B105" s="11" t="s">
        <v>128</v>
      </c>
      <c r="C105" s="12">
        <f t="shared" ca="1" si="1"/>
        <v>6</v>
      </c>
      <c r="D105" s="13">
        <v>6425.2483041731775</v>
      </c>
    </row>
    <row r="106" spans="2:4" ht="15" thickBot="1" x14ac:dyDescent="0.35">
      <c r="B106" s="11" t="s">
        <v>129</v>
      </c>
      <c r="C106" s="12">
        <f t="shared" ca="1" si="1"/>
        <v>8</v>
      </c>
      <c r="D106" s="13">
        <v>9638.4852580816496</v>
      </c>
    </row>
    <row r="107" spans="2:4" ht="15" thickBot="1" x14ac:dyDescent="0.35">
      <c r="B107" s="11" t="s">
        <v>130</v>
      </c>
      <c r="C107" s="12">
        <f t="shared" ca="1" si="1"/>
        <v>6</v>
      </c>
      <c r="D107" s="13">
        <v>5911.6696571510784</v>
      </c>
    </row>
    <row r="108" spans="2:4" ht="15" thickBot="1" x14ac:dyDescent="0.35">
      <c r="B108" s="11" t="s">
        <v>131</v>
      </c>
      <c r="C108" s="12">
        <f t="shared" ca="1" si="1"/>
        <v>2</v>
      </c>
      <c r="D108" s="13">
        <v>1994.057128407449</v>
      </c>
    </row>
    <row r="109" spans="2:4" ht="15" thickBot="1" x14ac:dyDescent="0.35">
      <c r="B109" s="11" t="s">
        <v>132</v>
      </c>
      <c r="C109" s="12">
        <f t="shared" ca="1" si="1"/>
        <v>11</v>
      </c>
      <c r="D109" s="13">
        <v>12207.604096835907</v>
      </c>
    </row>
    <row r="110" spans="2:4" ht="15" thickBot="1" x14ac:dyDescent="0.35">
      <c r="B110" s="14" t="s">
        <v>133</v>
      </c>
      <c r="C110" s="15">
        <f ca="1">+SUM(C4:C109)</f>
        <v>970</v>
      </c>
      <c r="D110" s="16">
        <f>+SUM(D4:D109)</f>
        <v>1261000.3684733028</v>
      </c>
    </row>
  </sheetData>
  <mergeCells count="1">
    <mergeCell ref="B2:D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11cc159-6095-41bd-97dd-0c005bb21de8" xsi:nil="true"/>
    <lcf76f155ced4ddcb4097134ff3c332f xmlns="0e133040-699c-43e9-8277-af52a65576c6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86DC5B140BCED49971CF290A9C93180" ma:contentTypeVersion="13" ma:contentTypeDescription="Crear nuevo documento." ma:contentTypeScope="" ma:versionID="b6d9005d3c4024773b9208829042f4fc">
  <xsd:schema xmlns:xsd="http://www.w3.org/2001/XMLSchema" xmlns:xs="http://www.w3.org/2001/XMLSchema" xmlns:p="http://schemas.microsoft.com/office/2006/metadata/properties" xmlns:ns2="0e133040-699c-43e9-8277-af52a65576c6" xmlns:ns3="211cc159-6095-41bd-97dd-0c005bb21de8" targetNamespace="http://schemas.microsoft.com/office/2006/metadata/properties" ma:root="true" ma:fieldsID="59c96f7e6eb7465932d90b94dae4fd8c" ns2:_="" ns3:_="">
    <xsd:import namespace="0e133040-699c-43e9-8277-af52a65576c6"/>
    <xsd:import namespace="211cc159-6095-41bd-97dd-0c005bb21de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133040-699c-43e9-8277-af52a65576c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Etiquetas de imagen" ma:readOnly="false" ma:fieldId="{5cf76f15-5ced-4ddc-b409-7134ff3c332f}" ma:taxonomyMulti="true" ma:sspId="4c4fac99-71c6-4bdf-8c40-d28696934fc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1cc159-6095-41bd-97dd-0c005bb21de8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229581f3-95a2-474d-a960-c7601a0ebbd9}" ma:internalName="TaxCatchAll" ma:showField="CatchAllData" ma:web="211cc159-6095-41bd-97dd-0c005bb21de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C928100-55A7-4595-9BC4-739E36AA7720}">
  <ds:schemaRefs>
    <ds:schemaRef ds:uri="http://schemas.microsoft.com/office/2006/metadata/properties"/>
    <ds:schemaRef ds:uri="http://schemas.microsoft.com/office/infopath/2007/PartnerControls"/>
    <ds:schemaRef ds:uri="211cc159-6095-41bd-97dd-0c005bb21de8"/>
    <ds:schemaRef ds:uri="0e133040-699c-43e9-8277-af52a65576c6"/>
  </ds:schemaRefs>
</ds:datastoreItem>
</file>

<file path=customXml/itemProps2.xml><?xml version="1.0" encoding="utf-8"?>
<ds:datastoreItem xmlns:ds="http://schemas.openxmlformats.org/officeDocument/2006/customXml" ds:itemID="{526D1207-A6FF-4E24-803D-2203D73B699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5D00463-1574-45EC-A8AA-8309AA4776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e133040-699c-43e9-8277-af52a65576c6"/>
    <ds:schemaRef ds:uri="211cc159-6095-41bd-97dd-0c005bb21de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Preguntas y respuestas</vt:lpstr>
      <vt:lpstr>Distribucion por Comuna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 salinas roa</dc:creator>
  <cp:lastModifiedBy>Patricio Marquez</cp:lastModifiedBy>
  <dcterms:created xsi:type="dcterms:W3CDTF">2025-01-03T12:44:54Z</dcterms:created>
  <dcterms:modified xsi:type="dcterms:W3CDTF">2025-01-07T12:52:59Z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0x010100D86DC5B140BCED49971CF290A9C93180</vt:lpwstr>
  </property>
</Properties>
</file>